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atria\shr\MIS\Marketing Produit\1_LISTE DE PRIX\1_Listes de Prix SW-FR\"/>
    </mc:Choice>
  </mc:AlternateContent>
  <bookViews>
    <workbookView xWindow="-20" yWindow="230" windowWidth="15600" windowHeight="11700" tabRatio="700" firstSheet="1" activeTab="1"/>
  </bookViews>
  <sheets>
    <sheet name="Listes" sheetId="298" state="hidden" r:id="rId1"/>
    <sheet name="Devis" sheetId="295" r:id="rId2"/>
  </sheets>
  <definedNames>
    <definedName name="BD_contacts">Listes!$B$1:$D$6</definedName>
    <definedName name="BD_prod">#REF!</definedName>
    <definedName name="ecopart_tot">Listes!#REF!</definedName>
    <definedName name="Format">Devis!#REF!</definedName>
    <definedName name="Liste_IC">Listes!$B$1:$B$6</definedName>
    <definedName name="Liste_prod">#REF!</definedName>
    <definedName name="LIste_titres">Listes!#REF!</definedName>
    <definedName name="_xlnm.Print_Area" localSheetId="1">Devis!$A$1:$G$112</definedName>
  </definedNames>
  <calcPr calcId="162913"/>
</workbook>
</file>

<file path=xl/calcChain.xml><?xml version="1.0" encoding="utf-8"?>
<calcChain xmlns="http://schemas.openxmlformats.org/spreadsheetml/2006/main">
  <c r="F18" i="295" l="1"/>
  <c r="G18" i="295" s="1"/>
  <c r="F19" i="295"/>
  <c r="G19" i="295" s="1"/>
  <c r="F20" i="295"/>
  <c r="G20" i="295" s="1"/>
  <c r="F21" i="295"/>
  <c r="G21" i="295" s="1"/>
  <c r="F22" i="295"/>
  <c r="G22" i="295" s="1"/>
  <c r="F23" i="295"/>
  <c r="G23" i="295" s="1"/>
  <c r="F24" i="295"/>
  <c r="G24" i="295" s="1"/>
  <c r="F25" i="295"/>
  <c r="G25" i="295" s="1"/>
  <c r="F26" i="295"/>
  <c r="G26" i="295" s="1"/>
  <c r="F27" i="295"/>
  <c r="G27" i="295" s="1"/>
  <c r="F28" i="295"/>
  <c r="G28" i="295" s="1"/>
  <c r="F29" i="295"/>
  <c r="G29" i="295" s="1"/>
  <c r="F30" i="295"/>
  <c r="G30" i="295" s="1"/>
  <c r="F31" i="295"/>
  <c r="G31" i="295" s="1"/>
  <c r="F32" i="295"/>
  <c r="G32" i="295" s="1"/>
  <c r="F33" i="295"/>
  <c r="G33" i="295" s="1"/>
  <c r="F34" i="295"/>
  <c r="G34" i="295" s="1"/>
  <c r="F35" i="295"/>
  <c r="G35" i="295" s="1"/>
  <c r="F36" i="295"/>
  <c r="G36" i="295" s="1"/>
  <c r="F37" i="295"/>
  <c r="G37" i="295"/>
  <c r="F38" i="295"/>
  <c r="G38" i="295" s="1"/>
  <c r="F39" i="295"/>
  <c r="G39" i="295" s="1"/>
  <c r="F40" i="295"/>
  <c r="G40" i="295" s="1"/>
  <c r="F41" i="295"/>
  <c r="G41" i="295" s="1"/>
  <c r="F42" i="295"/>
  <c r="G42" i="295" s="1"/>
  <c r="F43" i="295"/>
  <c r="G43" i="295" s="1"/>
  <c r="F44" i="295"/>
  <c r="G44" i="295" s="1"/>
  <c r="F45" i="295"/>
  <c r="G45" i="295" s="1"/>
  <c r="F46" i="295"/>
  <c r="G46" i="295" s="1"/>
  <c r="F47" i="295"/>
  <c r="G47" i="295" s="1"/>
  <c r="F48" i="295"/>
  <c r="G48" i="295" s="1"/>
  <c r="D1" i="298" l="1"/>
  <c r="A8" i="295" s="1"/>
  <c r="C1" i="298"/>
  <c r="A9" i="295"/>
  <c r="G52" i="295" l="1"/>
  <c r="G53" i="295" l="1"/>
  <c r="G55" i="295" l="1"/>
  <c r="G56" i="295" s="1"/>
</calcChain>
</file>

<file path=xl/sharedStrings.xml><?xml version="1.0" encoding="utf-8"?>
<sst xmlns="http://schemas.openxmlformats.org/spreadsheetml/2006/main" count="39" uniqueCount="38">
  <si>
    <t>Référence du projet :</t>
  </si>
  <si>
    <t>Référence article</t>
  </si>
  <si>
    <t>Description produit</t>
  </si>
  <si>
    <t>Remise (%)</t>
  </si>
  <si>
    <t>Informations  complémentaires</t>
  </si>
  <si>
    <t>Annexes techniques :</t>
  </si>
  <si>
    <t>Remise totale HT:</t>
  </si>
  <si>
    <t>Quantité
(nbre p.)</t>
  </si>
  <si>
    <t>Prix net
(/p. € HT)</t>
  </si>
  <si>
    <t>Prix total net
(€HT)</t>
  </si>
  <si>
    <t>Prix brut
(/p. €HT)</t>
  </si>
  <si>
    <t>Frais de préparation</t>
  </si>
  <si>
    <t>Frais de transport*</t>
  </si>
  <si>
    <t>* Expédition/Dép. (si n° précisé __) sinon prix départ</t>
  </si>
  <si>
    <t>TVA (20%) :</t>
  </si>
  <si>
    <t>Total Net TTC :</t>
  </si>
  <si>
    <t>Total Net HT :</t>
  </si>
  <si>
    <t xml:space="preserve"> GENERATEUR PV LAMBDA</t>
  </si>
  <si>
    <t>(Saisissez votre contact)</t>
  </si>
  <si>
    <t>Votre interlocuteur commercial:</t>
  </si>
  <si>
    <t>Xavier LE NABEC</t>
  </si>
  <si>
    <t>Eric GAUTIER</t>
  </si>
  <si>
    <t>xavier.lenabec@solarwatt.net</t>
  </si>
  <si>
    <t>eric.gautier@solarwatt.net</t>
  </si>
  <si>
    <t>06.17.63.08.82</t>
  </si>
  <si>
    <t>06.26.87.27.51</t>
  </si>
  <si>
    <t>06.66.74.56.30</t>
  </si>
  <si>
    <r>
      <rPr>
        <sz val="10"/>
        <rFont val="Calibri"/>
        <family val="2"/>
        <scheme val="minor"/>
      </rPr>
      <t xml:space="preserve">  </t>
    </r>
    <r>
      <rPr>
        <u/>
        <sz val="10"/>
        <rFont val="Calibri"/>
        <family val="2"/>
        <scheme val="minor"/>
      </rPr>
      <t>Date de livraison souhaitée par le client :</t>
    </r>
  </si>
  <si>
    <t>JJ/MM/AAAA</t>
  </si>
  <si>
    <t>06.26.89.00.95</t>
  </si>
  <si>
    <t>yann.cally@solarwatt.net</t>
  </si>
  <si>
    <t>raphael.merimee@solarwatt.net</t>
  </si>
  <si>
    <t>Yann CALLY</t>
  </si>
  <si>
    <t>Raphael MERIMEE</t>
  </si>
  <si>
    <t>damien.vallesella@solarwatt.com</t>
  </si>
  <si>
    <t>Damien Vallesella</t>
  </si>
  <si>
    <t>06.38.27.41.41</t>
  </si>
  <si>
    <t>BON DE COMMANDE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</si>
</sst>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/mmm/yyyy"/>
    <numFmt numFmtId="165" formatCode="_-* #,##0.00\ [$€]_-;\-* #,##0.00\ [$€]_-;_-* &quot;-&quot;??\ [$€]_-;_-@_-"/>
    <numFmt numFmtId="166" formatCode="_-* #,##0.00\ [$€-81D]_-;\-* #,##0.00\ [$€-81D]_-;_-* &quot;-&quot;??\ [$€-81D]_-;_-@_-"/>
    <numFmt numFmtId="167" formatCode="0.0%"/>
    <numFmt numFmtId="168" formatCode="#,##0.00_ ;\-#,##0.00\ "/>
    <numFmt numFmtId="169" formatCode="#,##0.00\ &quot;€&quot;"/>
    <numFmt numFmtId="170" formatCode="_-* #,##0.00\ _€_-;\-* #,##0.00\ _€_-;_-* \-??\ _€_-;_-@_-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0"/>
      <color theme="5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00305D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12"/>
      <color rgb="FF00305D"/>
      <name val="Calibri"/>
      <family val="2"/>
      <scheme val="minor"/>
    </font>
    <font>
      <i/>
      <sz val="9"/>
      <color rgb="FF00305D"/>
      <name val="Calibri"/>
      <family val="2"/>
      <scheme val="minor"/>
    </font>
    <font>
      <sz val="9"/>
      <color rgb="FF00305D"/>
      <name val="Calibri"/>
      <family val="2"/>
      <scheme val="minor"/>
    </font>
    <font>
      <b/>
      <sz val="9"/>
      <color rgb="FF00305D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i/>
      <sz val="12"/>
      <color theme="7"/>
      <name val="Calibri"/>
      <family val="2"/>
      <scheme val="minor"/>
    </font>
    <font>
      <u/>
      <sz val="10"/>
      <color rgb="FF000000"/>
      <name val="Calibri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3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u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C5C5C5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</borders>
  <cellStyleXfs count="70">
    <xf numFmtId="0" fontId="0" fillId="0" borderId="0"/>
    <xf numFmtId="165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44" fontId="2" fillId="0" borderId="0" applyFont="0" applyFill="0" applyBorder="0" applyAlignment="0" applyProtection="0"/>
    <xf numFmtId="170" fontId="33" fillId="0" borderId="0" applyFill="0" applyBorder="0" applyAlignment="0" applyProtection="0"/>
    <xf numFmtId="170" fontId="33" fillId="0" borderId="0" applyFill="0" applyBorder="0" applyAlignment="0" applyProtection="0"/>
    <xf numFmtId="0" fontId="33" fillId="0" borderId="0"/>
    <xf numFmtId="0" fontId="33" fillId="0" borderId="0"/>
    <xf numFmtId="0" fontId="3" fillId="0" borderId="0"/>
    <xf numFmtId="9" fontId="33" fillId="0" borderId="0" applyFill="0" applyBorder="0" applyAlignment="0" applyProtection="0"/>
    <xf numFmtId="9" fontId="33" fillId="0" borderId="0" applyFill="0" applyBorder="0" applyAlignment="0" applyProtection="0"/>
    <xf numFmtId="9" fontId="33" fillId="0" borderId="0" applyFill="0" applyBorder="0" applyAlignment="0" applyProtection="0"/>
    <xf numFmtId="0" fontId="34" fillId="0" borderId="18" applyNumberFormat="0" applyFill="0" applyAlignment="0" applyProtection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7" fillId="0" borderId="0"/>
  </cellStyleXfs>
  <cellXfs count="86">
    <xf numFmtId="0" fontId="0" fillId="0" borderId="0" xfId="0"/>
    <xf numFmtId="0" fontId="13" fillId="0" borderId="0" xfId="0" applyFont="1"/>
    <xf numFmtId="0" fontId="13" fillId="0" borderId="0" xfId="0" applyFont="1" applyFill="1"/>
    <xf numFmtId="14" fontId="13" fillId="0" borderId="0" xfId="0" applyNumberFormat="1" applyFont="1" applyFill="1" applyAlignment="1">
      <alignment horizontal="center"/>
    </xf>
    <xf numFmtId="0" fontId="15" fillId="0" borderId="0" xfId="0" applyFont="1" applyAlignment="1">
      <alignment horizontal="center" vertical="center"/>
    </xf>
    <xf numFmtId="0" fontId="13" fillId="0" borderId="0" xfId="0" applyFont="1" applyFill="1" applyBorder="1"/>
    <xf numFmtId="0" fontId="13" fillId="0" borderId="7" xfId="0" applyFont="1" applyBorder="1"/>
    <xf numFmtId="0" fontId="13" fillId="0" borderId="0" xfId="0" applyFont="1" applyBorder="1"/>
    <xf numFmtId="169" fontId="13" fillId="0" borderId="0" xfId="0" applyNumberFormat="1" applyFont="1" applyBorder="1"/>
    <xf numFmtId="0" fontId="17" fillId="0" borderId="0" xfId="0" applyFont="1" applyBorder="1" applyAlignment="1">
      <alignment horizontal="center"/>
    </xf>
    <xf numFmtId="169" fontId="11" fillId="0" borderId="0" xfId="0" applyNumberFormat="1" applyFont="1" applyBorder="1"/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left"/>
    </xf>
    <xf numFmtId="0" fontId="13" fillId="0" borderId="3" xfId="0" applyFont="1" applyBorder="1"/>
    <xf numFmtId="0" fontId="13" fillId="0" borderId="4" xfId="0" applyFont="1" applyBorder="1"/>
    <xf numFmtId="0" fontId="13" fillId="0" borderId="5" xfId="0" applyFont="1" applyBorder="1"/>
    <xf numFmtId="0" fontId="13" fillId="0" borderId="6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169" fontId="13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169" fontId="14" fillId="0" borderId="0" xfId="0" applyNumberFormat="1" applyFont="1" applyBorder="1" applyAlignment="1">
      <alignment horizontal="right" vertical="center"/>
    </xf>
    <xf numFmtId="0" fontId="13" fillId="3" borderId="10" xfId="0" applyFont="1" applyFill="1" applyBorder="1" applyAlignment="1">
      <alignment horizontal="center" vertical="center"/>
    </xf>
    <xf numFmtId="169" fontId="13" fillId="3" borderId="10" xfId="0" applyNumberFormat="1" applyFont="1" applyFill="1" applyBorder="1" applyAlignment="1">
      <alignment horizontal="center" vertical="center"/>
    </xf>
    <xf numFmtId="0" fontId="17" fillId="0" borderId="0" xfId="0" applyFont="1" applyBorder="1"/>
    <xf numFmtId="0" fontId="17" fillId="0" borderId="0" xfId="0" applyFont="1" applyBorder="1" applyAlignment="1">
      <alignment horizontal="left"/>
    </xf>
    <xf numFmtId="0" fontId="23" fillId="0" borderId="0" xfId="0" applyFont="1" applyFill="1" applyBorder="1"/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169" fontId="23" fillId="0" borderId="0" xfId="0" applyNumberFormat="1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 vertical="center"/>
    </xf>
    <xf numFmtId="169" fontId="16" fillId="0" borderId="0" xfId="0" applyNumberFormat="1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/>
    </xf>
    <xf numFmtId="0" fontId="28" fillId="0" borderId="11" xfId="0" applyFont="1" applyBorder="1" applyAlignment="1">
      <alignment horizontal="left"/>
    </xf>
    <xf numFmtId="0" fontId="0" fillId="0" borderId="11" xfId="0" applyBorder="1"/>
    <xf numFmtId="0" fontId="3" fillId="0" borderId="11" xfId="0" applyFont="1" applyBorder="1"/>
    <xf numFmtId="0" fontId="30" fillId="0" borderId="11" xfId="43" applyBorder="1"/>
    <xf numFmtId="0" fontId="29" fillId="0" borderId="12" xfId="0" applyFont="1" applyBorder="1"/>
    <xf numFmtId="0" fontId="31" fillId="0" borderId="13" xfId="43" applyFont="1" applyBorder="1"/>
    <xf numFmtId="0" fontId="13" fillId="0" borderId="14" xfId="0" applyFont="1" applyBorder="1"/>
    <xf numFmtId="44" fontId="13" fillId="0" borderId="0" xfId="42" applyFont="1" applyFill="1" applyBorder="1"/>
    <xf numFmtId="0" fontId="13" fillId="5" borderId="13" xfId="0" applyFont="1" applyFill="1" applyBorder="1"/>
    <xf numFmtId="0" fontId="32" fillId="5" borderId="0" xfId="0" applyFont="1" applyFill="1" applyBorder="1" applyAlignment="1">
      <alignment horizontal="left" vertical="center"/>
    </xf>
    <xf numFmtId="169" fontId="14" fillId="5" borderId="16" xfId="0" applyNumberFormat="1" applyFont="1" applyFill="1" applyBorder="1"/>
    <xf numFmtId="169" fontId="17" fillId="5" borderId="17" xfId="0" applyNumberFormat="1" applyFont="1" applyFill="1" applyBorder="1" applyAlignment="1">
      <alignment horizontal="center"/>
    </xf>
    <xf numFmtId="169" fontId="13" fillId="2" borderId="17" xfId="0" applyNumberFormat="1" applyFont="1" applyFill="1" applyBorder="1" applyAlignment="1">
      <alignment horizontal="center" vertical="center"/>
    </xf>
    <xf numFmtId="169" fontId="12" fillId="4" borderId="15" xfId="0" applyNumberFormat="1" applyFont="1" applyFill="1" applyBorder="1" applyAlignment="1">
      <alignment horizontal="center" vertical="center"/>
    </xf>
    <xf numFmtId="0" fontId="13" fillId="0" borderId="16" xfId="0" applyFont="1" applyBorder="1"/>
    <xf numFmtId="0" fontId="24" fillId="0" borderId="16" xfId="0" applyFont="1" applyBorder="1" applyAlignment="1">
      <alignment horizontal="center"/>
    </xf>
    <xf numFmtId="0" fontId="13" fillId="4" borderId="15" xfId="0" applyFont="1" applyFill="1" applyBorder="1"/>
    <xf numFmtId="0" fontId="24" fillId="4" borderId="15" xfId="0" applyFont="1" applyFill="1" applyBorder="1" applyAlignment="1">
      <alignment vertical="center"/>
    </xf>
    <xf numFmtId="10" fontId="13" fillId="3" borderId="10" xfId="0" applyNumberFormat="1" applyFont="1" applyFill="1" applyBorder="1" applyAlignment="1">
      <alignment horizontal="center" vertical="center"/>
    </xf>
    <xf numFmtId="0" fontId="36" fillId="0" borderId="0" xfId="0" applyFont="1" applyFill="1" applyBorder="1"/>
    <xf numFmtId="14" fontId="14" fillId="5" borderId="0" xfId="0" applyNumberFormat="1" applyFont="1" applyFill="1" applyBorder="1" applyAlignment="1">
      <alignment horizontal="left" vertical="center"/>
    </xf>
    <xf numFmtId="0" fontId="3" fillId="0" borderId="11" xfId="0" applyFont="1" applyFill="1" applyBorder="1"/>
    <xf numFmtId="0" fontId="38" fillId="0" borderId="2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center" vertical="center"/>
    </xf>
    <xf numFmtId="44" fontId="13" fillId="3" borderId="10" xfId="42" applyFont="1" applyFill="1" applyBorder="1" applyAlignment="1">
      <alignment horizontal="center" vertical="center"/>
    </xf>
    <xf numFmtId="169" fontId="13" fillId="3" borderId="10" xfId="0" applyNumberFormat="1" applyFont="1" applyFill="1" applyBorder="1" applyAlignment="1">
      <alignment vertical="center"/>
    </xf>
  </cellXfs>
  <cellStyles count="70">
    <cellStyle name="Euro" xfId="1"/>
    <cellStyle name="Euro 2" xfId="2"/>
    <cellStyle name="Euro 2 2" xfId="3"/>
    <cellStyle name="Euro 2 2 2" xfId="26"/>
    <cellStyle name="Euro 2 3" xfId="25"/>
    <cellStyle name="Euro 3" xfId="4"/>
    <cellStyle name="Euro 3 2" xfId="27"/>
    <cellStyle name="Lien hypertexte" xfId="43" builtinId="8"/>
    <cellStyle name="Lien hypertexte 2" xfId="5"/>
    <cellStyle name="Lien hypertexte 3" xfId="6"/>
    <cellStyle name="Lien hypertexte 3 2" xfId="7"/>
    <cellStyle name="Lien hypertexte 4" xfId="8"/>
    <cellStyle name="Lien hypertexte 4 2" xfId="9"/>
    <cellStyle name="Lien hypertexte 5" xfId="10"/>
    <cellStyle name="Lien hypertexte 6" xfId="11"/>
    <cellStyle name="Lien hypertexte 6 2" xfId="28"/>
    <cellStyle name="Milliers 2" xfId="12"/>
    <cellStyle name="Milliers 2 2" xfId="29"/>
    <cellStyle name="Milliers 2 3" xfId="49"/>
    <cellStyle name="Milliers 3" xfId="13"/>
    <cellStyle name="Milliers 3 2" xfId="14"/>
    <cellStyle name="Milliers 3 2 2" xfId="31"/>
    <cellStyle name="Milliers 3 3" xfId="30"/>
    <cellStyle name="Milliers 3 4" xfId="50"/>
    <cellStyle name="Milliers 4" xfId="59"/>
    <cellStyle name="Monétaire" xfId="42" builtinId="4"/>
    <cellStyle name="Monétaire 2" xfId="15"/>
    <cellStyle name="Monétaire 2 2" xfId="32"/>
    <cellStyle name="Monétaire 3" xfId="16"/>
    <cellStyle name="Monétaire 3 2" xfId="17"/>
    <cellStyle name="Monétaire 3 2 2" xfId="34"/>
    <cellStyle name="Monétaire 3 3" xfId="33"/>
    <cellStyle name="Monétaire 4" xfId="62"/>
    <cellStyle name="Monétaire 4 2" xfId="66"/>
    <cellStyle name="Monétaire 5" xfId="48"/>
    <cellStyle name="Monétaire 5 2" xfId="67"/>
    <cellStyle name="Monétaire 6" xfId="65"/>
    <cellStyle name="Normal" xfId="0" builtinId="0"/>
    <cellStyle name="Normal 2" xfId="18"/>
    <cellStyle name="Normal 2 2" xfId="19"/>
    <cellStyle name="Normal 2 2 2" xfId="20"/>
    <cellStyle name="Normal 2 2 2 2" xfId="37"/>
    <cellStyle name="Normal 2 2 3" xfId="36"/>
    <cellStyle name="Normal 2 3" xfId="35"/>
    <cellStyle name="Normal 3" xfId="51"/>
    <cellStyle name="Normal 4" xfId="52"/>
    <cellStyle name="Normal 5" xfId="53"/>
    <cellStyle name="Normal 6" xfId="58"/>
    <cellStyle name="Normal 7" xfId="44"/>
    <cellStyle name="Normal 7 2" xfId="69"/>
    <cellStyle name="Normal 8" xfId="63"/>
    <cellStyle name="Pourcentage 2" xfId="21"/>
    <cellStyle name="Pourcentage 2 2" xfId="22"/>
    <cellStyle name="Pourcentage 2 2 2" xfId="39"/>
    <cellStyle name="Pourcentage 2 3" xfId="38"/>
    <cellStyle name="Pourcentage 2 4" xfId="54"/>
    <cellStyle name="Pourcentage 3" xfId="23"/>
    <cellStyle name="Pourcentage 3 2" xfId="24"/>
    <cellStyle name="Pourcentage 3 2 2" xfId="41"/>
    <cellStyle name="Pourcentage 3 3" xfId="40"/>
    <cellStyle name="Pourcentage 3 4" xfId="55"/>
    <cellStyle name="Pourcentage 4" xfId="56"/>
    <cellStyle name="Pourcentage 5" xfId="60"/>
    <cellStyle name="Pourcentage 6" xfId="61"/>
    <cellStyle name="Pourcentage 7" xfId="45"/>
    <cellStyle name="Pourcentage 7 2" xfId="68"/>
    <cellStyle name="Pourcentage 8" xfId="64"/>
    <cellStyle name="Standard 2" xfId="46"/>
    <cellStyle name="Standard 3" xfId="47"/>
    <cellStyle name="Titre 1 2" xfId="57"/>
  </cellStyles>
  <dxfs count="3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9" defaultPivotStyle="PivotStyleLight16"/>
  <colors>
    <mruColors>
      <color rgb="FFEE7F00"/>
      <color rgb="FF00305D"/>
      <color rgb="FFC5C2C8"/>
      <color rgb="FFFFFFFF"/>
      <color rgb="FFB3007B"/>
      <color rgb="FFF8D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60</xdr:row>
      <xdr:rowOff>19050</xdr:rowOff>
    </xdr:from>
    <xdr:to>
      <xdr:col>6</xdr:col>
      <xdr:colOff>600075</xdr:colOff>
      <xdr:row>85</xdr:row>
      <xdr:rowOff>66674</xdr:rowOff>
    </xdr:to>
    <xdr:sp macro="" textlink="">
      <xdr:nvSpPr>
        <xdr:cNvPr id="15" name="ZoneTexte 14"/>
        <xdr:cNvSpPr txBox="1"/>
      </xdr:nvSpPr>
      <xdr:spPr>
        <a:xfrm>
          <a:off x="114300" y="18640425"/>
          <a:ext cx="6362700" cy="42290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Transport :</a:t>
          </a:r>
          <a:endParaRPr lang="fr-FR" sz="1000">
            <a:effectLst/>
          </a:endParaRP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 défaut nos livraisons se font avec des camions sans hayon. Le point de livraison doit alors être équipé de matériel de déchargement ou d’un quai.</a:t>
          </a:r>
          <a:endParaRPr lang="fr-FR" sz="1000">
            <a:effectLst/>
          </a:endParaRP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une livraison avec hayon le préciser IMPERATIVEMENT sur le BON DE COMMANDE ou par écrit à réception de notre confirmation.</a:t>
          </a:r>
          <a:endParaRPr lang="fr-FR" sz="1000">
            <a:effectLst/>
          </a:endParaRP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1000">
            <a:effectLst/>
          </a:endParaRPr>
        </a:p>
        <a:p>
          <a:r>
            <a:rPr lang="fr-FR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Règlement :</a:t>
          </a:r>
          <a:endParaRPr lang="fr-FR" sz="1000">
            <a:effectLst/>
          </a:endParaRP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Règlement par virement européen ou SEPA uniquement. Pas de chèque, ni billet à ordre ou autre.</a:t>
          </a:r>
          <a:endParaRPr lang="fr-FR" sz="1000">
            <a:effectLst/>
          </a:endParaRP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Merci d’indiquer votre n° de client et notre n° de commande / facture lors de vos règlements.</a:t>
          </a:r>
          <a:endParaRPr lang="fr-FR" sz="1000">
            <a:effectLst/>
          </a:endParaRP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L’expédition aura lieu seulement après réception des fonds sur le compte en Allemagne.</a:t>
          </a:r>
          <a:endParaRPr lang="fr-FR" sz="1000">
            <a:effectLst/>
          </a:endParaRP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Une confirmation de commande n'est valide que lorsque le règlement d'avance a été effectué.</a:t>
          </a:r>
          <a:endParaRPr lang="fr-FR" sz="1000">
            <a:effectLst/>
          </a:endParaRP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1000">
            <a:effectLst/>
          </a:endParaRPr>
        </a:p>
        <a:p>
          <a:r>
            <a:rPr lang="fr-FR" sz="1000" b="1">
              <a:solidFill>
                <a:schemeClr val="dk1"/>
              </a:solidFill>
              <a:latin typeface="+mn-lt"/>
              <a:ea typeface="+mn-ea"/>
              <a:cs typeface="+mn-cs"/>
            </a:rPr>
            <a:t>Détails bancaires :</a:t>
          </a:r>
          <a:endParaRPr lang="fr-FR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000">
              <a:solidFill>
                <a:schemeClr val="dk1"/>
              </a:solidFill>
              <a:latin typeface="+mn-lt"/>
              <a:ea typeface="+mn-ea"/>
              <a:cs typeface="+mn-cs"/>
            </a:rPr>
            <a:t>Deutsche Bank</a:t>
          </a:r>
          <a:endParaRPr lang="fr-FR" sz="1000"/>
        </a:p>
        <a:p>
          <a:r>
            <a:rPr lang="fr-FR" sz="1000">
              <a:solidFill>
                <a:schemeClr val="dk1"/>
              </a:solidFill>
              <a:latin typeface="+mn-lt"/>
              <a:ea typeface="+mn-ea"/>
              <a:cs typeface="+mn-cs"/>
            </a:rPr>
            <a:t>Guichet : 20070000</a:t>
          </a:r>
          <a:endParaRPr lang="fr-FR" sz="1000"/>
        </a:p>
        <a:p>
          <a:r>
            <a:rPr lang="fr-FR" sz="1000">
              <a:solidFill>
                <a:schemeClr val="dk1"/>
              </a:solidFill>
              <a:latin typeface="+mn-lt"/>
              <a:ea typeface="+mn-ea"/>
              <a:cs typeface="+mn-cs"/>
            </a:rPr>
            <a:t>Compte : 888131000</a:t>
          </a:r>
          <a:endParaRPr lang="fr-FR" sz="1000"/>
        </a:p>
        <a:p>
          <a:r>
            <a:rPr lang="fr-FR" sz="1000">
              <a:solidFill>
                <a:schemeClr val="dk1"/>
              </a:solidFill>
              <a:latin typeface="+mn-lt"/>
              <a:ea typeface="+mn-ea"/>
              <a:cs typeface="+mn-cs"/>
            </a:rPr>
            <a:t>IBAN: DE29200700000888131000</a:t>
          </a:r>
          <a:endParaRPr lang="fr-FR" sz="1000"/>
        </a:p>
        <a:p>
          <a:r>
            <a:rPr lang="fr-FR" sz="1000">
              <a:solidFill>
                <a:schemeClr val="dk1"/>
              </a:solidFill>
              <a:latin typeface="+mn-lt"/>
              <a:ea typeface="+mn-ea"/>
              <a:cs typeface="+mn-cs"/>
            </a:rPr>
            <a:t>SWIFT Code: DEUTDEHH</a:t>
          </a:r>
          <a:endParaRPr lang="fr-FR" sz="1000"/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SOLARWATT France</a:t>
          </a:r>
          <a:endParaRPr lang="fr-FR" sz="1000">
            <a:effectLst/>
          </a:endParaRPr>
        </a:p>
      </xdr:txBody>
    </xdr:sp>
    <xdr:clientData/>
  </xdr:twoCellAnchor>
  <xdr:twoCellAnchor editAs="absolute">
    <xdr:from>
      <xdr:col>2</xdr:col>
      <xdr:colOff>7328</xdr:colOff>
      <xdr:row>4</xdr:row>
      <xdr:rowOff>51109</xdr:rowOff>
    </xdr:from>
    <xdr:to>
      <xdr:col>6</xdr:col>
      <xdr:colOff>849923</xdr:colOff>
      <xdr:row>12</xdr:row>
      <xdr:rowOff>161192</xdr:rowOff>
    </xdr:to>
    <xdr:sp macro="" textlink="" fLocksText="0">
      <xdr:nvSpPr>
        <xdr:cNvPr id="11" name="ZoneTexte 10"/>
        <xdr:cNvSpPr txBox="1"/>
      </xdr:nvSpPr>
      <xdr:spPr>
        <a:xfrm>
          <a:off x="3685443" y="725186"/>
          <a:ext cx="3363057" cy="1458237"/>
        </a:xfrm>
        <a:prstGeom prst="rect">
          <a:avLst/>
        </a:prstGeom>
        <a:solidFill>
          <a:schemeClr val="lt1"/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000" b="1">
              <a:solidFill>
                <a:schemeClr val="dk1"/>
              </a:solidFill>
              <a:latin typeface="+mn-lt"/>
              <a:ea typeface="+mn-ea"/>
              <a:cs typeface="+mn-cs"/>
            </a:rPr>
            <a:t>Destinataire du devis  :</a:t>
          </a:r>
        </a:p>
        <a:p>
          <a:endParaRPr lang="fr-FR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400">
              <a:solidFill>
                <a:schemeClr val="dk1"/>
              </a:solidFill>
              <a:latin typeface="+mn-lt"/>
              <a:ea typeface="+mn-ea"/>
              <a:cs typeface="+mn-cs"/>
            </a:rPr>
            <a:t>(Nom de la société)</a:t>
          </a:r>
          <a:endParaRPr lang="fr-FR" sz="14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10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050" baseline="0">
              <a:solidFill>
                <a:schemeClr val="dk1"/>
              </a:solidFill>
              <a:latin typeface="+mn-lt"/>
              <a:ea typeface="+mn-ea"/>
              <a:cs typeface="+mn-cs"/>
            </a:rPr>
            <a:t>Adresse</a:t>
          </a:r>
        </a:p>
        <a:p>
          <a:endParaRPr lang="fr-FR" sz="10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Code Postal Ville</a:t>
          </a:r>
          <a:endParaRPr lang="fr-FR" sz="14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956</xdr:colOff>
      <xdr:row>56</xdr:row>
      <xdr:rowOff>77848</xdr:rowOff>
    </xdr:from>
    <xdr:to>
      <xdr:col>6</xdr:col>
      <xdr:colOff>835269</xdr:colOff>
      <xdr:row>56</xdr:row>
      <xdr:rowOff>1933029</xdr:rowOff>
    </xdr:to>
    <xdr:sp macro="" textlink="">
      <xdr:nvSpPr>
        <xdr:cNvPr id="32" name="Text Box 251"/>
        <xdr:cNvSpPr txBox="1">
          <a:spLocks noChangeArrowheads="1"/>
        </xdr:cNvSpPr>
      </xdr:nvSpPr>
      <xdr:spPr bwMode="auto">
        <a:xfrm flipV="1">
          <a:off x="4233369" y="17024065"/>
          <a:ext cx="2780726" cy="1855181"/>
        </a:xfrm>
        <a:prstGeom prst="rect">
          <a:avLst/>
        </a:prstGeom>
        <a:noFill/>
        <a:ln w="9525">
          <a:solidFill>
            <a:srgbClr val="00206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05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Bon pour accord : 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(Nom, date, cachet, signature)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□ </a:t>
          </a:r>
          <a:r>
            <a:rPr lang="fr-FR" sz="800" b="0" i="1" u="none" strike="noStrike" baseline="0">
              <a:solidFill>
                <a:srgbClr val="000000"/>
              </a:solidFill>
              <a:latin typeface="+mn-lt"/>
              <a:cs typeface="Times New Roman"/>
            </a:rPr>
            <a:t>cochez cette case si vous souhaitez valider votre commande et  l'enregistrer </a:t>
          </a:r>
          <a:endParaRPr lang="fr-FR" sz="1200" b="0" i="1" u="none" strike="noStrike" baseline="0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0</xdr:col>
      <xdr:colOff>31468</xdr:colOff>
      <xdr:row>56</xdr:row>
      <xdr:rowOff>1958844</xdr:rowOff>
    </xdr:from>
    <xdr:to>
      <xdr:col>2</xdr:col>
      <xdr:colOff>502272</xdr:colOff>
      <xdr:row>57</xdr:row>
      <xdr:rowOff>137912</xdr:rowOff>
    </xdr:to>
    <xdr:sp macro="" textlink="">
      <xdr:nvSpPr>
        <xdr:cNvPr id="2" name="ZoneTexte 1"/>
        <xdr:cNvSpPr txBox="1"/>
      </xdr:nvSpPr>
      <xdr:spPr>
        <a:xfrm>
          <a:off x="31468" y="18905061"/>
          <a:ext cx="414000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spc="-20" baseline="0"/>
            <a:t>  - Les délais de livraison sont communiqués par votre interlocuteur commercial ou le service client.</a:t>
          </a:r>
        </a:p>
      </xdr:txBody>
    </xdr:sp>
    <xdr:clientData/>
  </xdr:twoCellAnchor>
  <xdr:twoCellAnchor>
    <xdr:from>
      <xdr:col>3</xdr:col>
      <xdr:colOff>331299</xdr:colOff>
      <xdr:row>56</xdr:row>
      <xdr:rowOff>1722779</xdr:rowOff>
    </xdr:from>
    <xdr:to>
      <xdr:col>6</xdr:col>
      <xdr:colOff>803413</xdr:colOff>
      <xdr:row>56</xdr:row>
      <xdr:rowOff>1946410</xdr:rowOff>
    </xdr:to>
    <xdr:sp macro="" textlink="$D$2">
      <xdr:nvSpPr>
        <xdr:cNvPr id="3" name="ZoneTexte 2"/>
        <xdr:cNvSpPr txBox="1"/>
      </xdr:nvSpPr>
      <xdr:spPr>
        <a:xfrm>
          <a:off x="4563712" y="18668996"/>
          <a:ext cx="2418527" cy="223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67844B3-159C-40FC-BE07-B972E3FD0D37}" type="TxLink">
            <a:rPr lang="en-US" sz="800" b="0" i="1" u="none" strike="noStrike">
              <a:solidFill>
                <a:srgbClr val="000000"/>
              </a:solidFill>
              <a:latin typeface="Calibri"/>
            </a:rPr>
            <a:pPr/>
            <a:t> </a:t>
          </a:fld>
          <a:endParaRPr lang="en-US" sz="800"/>
        </a:p>
      </xdr:txBody>
    </xdr:sp>
    <xdr:clientData/>
  </xdr:twoCellAnchor>
  <xdr:twoCellAnchor>
    <xdr:from>
      <xdr:col>0</xdr:col>
      <xdr:colOff>117487</xdr:colOff>
      <xdr:row>56</xdr:row>
      <xdr:rowOff>83265</xdr:rowOff>
    </xdr:from>
    <xdr:to>
      <xdr:col>1</xdr:col>
      <xdr:colOff>15865</xdr:colOff>
      <xdr:row>56</xdr:row>
      <xdr:rowOff>1938446</xdr:rowOff>
    </xdr:to>
    <xdr:sp macro="" textlink="">
      <xdr:nvSpPr>
        <xdr:cNvPr id="13" name="Text Box 251"/>
        <xdr:cNvSpPr txBox="1">
          <a:spLocks noChangeArrowheads="1"/>
        </xdr:cNvSpPr>
      </xdr:nvSpPr>
      <xdr:spPr bwMode="auto">
        <a:xfrm flipV="1">
          <a:off x="117487" y="17029482"/>
          <a:ext cx="2780726" cy="1855181"/>
        </a:xfrm>
        <a:prstGeom prst="rect">
          <a:avLst/>
        </a:prstGeom>
        <a:noFill/>
        <a:ln w="9525">
          <a:solidFill>
            <a:srgbClr val="00206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05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Adresse de livraison: 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(Précisez la personne à contacter et son portable)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□ </a:t>
          </a:r>
          <a:r>
            <a:rPr lang="fr-FR" sz="800" b="0" i="1" u="none" strike="noStrike" baseline="0">
              <a:solidFill>
                <a:srgbClr val="000000"/>
              </a:solidFill>
              <a:latin typeface="+mn-lt"/>
              <a:cs typeface="Times New Roman"/>
            </a:rPr>
            <a:t>cochez cette case si l'adresse de livraison est la même que celle du destinataire de ce devis</a:t>
          </a:r>
          <a:endParaRPr lang="fr-FR" sz="1200" b="0" i="1" u="none" strike="noStrike" baseline="0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  <xdr:twoCellAnchor editAs="oneCell">
    <xdr:from>
      <xdr:col>0</xdr:col>
      <xdr:colOff>33132</xdr:colOff>
      <xdr:row>0</xdr:row>
      <xdr:rowOff>82830</xdr:rowOff>
    </xdr:from>
    <xdr:to>
      <xdr:col>0</xdr:col>
      <xdr:colOff>2859819</xdr:colOff>
      <xdr:row>4</xdr:row>
      <xdr:rowOff>107678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2" y="82830"/>
          <a:ext cx="2826687" cy="720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SolarWat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EE7F00"/>
      </a:accent1>
      <a:accent2>
        <a:srgbClr val="00305D"/>
      </a:accent2>
      <a:accent3>
        <a:srgbClr val="CCD6DF"/>
      </a:accent3>
      <a:accent4>
        <a:srgbClr val="3A3A3A"/>
      </a:accent4>
      <a:accent5>
        <a:srgbClr val="DADADA"/>
      </a:accent5>
      <a:accent6>
        <a:srgbClr val="FFFFFF"/>
      </a:accent6>
      <a:hlink>
        <a:srgbClr val="355A7F"/>
      </a:hlink>
      <a:folHlink>
        <a:srgbClr val="6E6E6E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phael.merimee@solarwatt.net" TargetMode="External"/><Relationship Id="rId2" Type="http://schemas.openxmlformats.org/officeDocument/2006/relationships/hyperlink" Target="mailto:eric.gautier@solarwatt.net" TargetMode="External"/><Relationship Id="rId1" Type="http://schemas.openxmlformats.org/officeDocument/2006/relationships/hyperlink" Target="mailto:xavier.lenabec@solarwatt.net" TargetMode="External"/><Relationship Id="rId5" Type="http://schemas.openxmlformats.org/officeDocument/2006/relationships/hyperlink" Target="mailto:damien.vallesella@solarwatt.com" TargetMode="External"/><Relationship Id="rId4" Type="http://schemas.openxmlformats.org/officeDocument/2006/relationships/hyperlink" Target="mailto:yann.cally@solarwatt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1:D6"/>
  <sheetViews>
    <sheetView workbookViewId="0">
      <selection activeCell="B22" sqref="B22"/>
    </sheetView>
  </sheetViews>
  <sheetFormatPr baseColWidth="10" defaultRowHeight="12.5" x14ac:dyDescent="0.25"/>
  <cols>
    <col min="2" max="2" width="24.81640625" bestFit="1" customWidth="1"/>
    <col min="3" max="3" width="18.26953125" bestFit="1" customWidth="1"/>
    <col min="4" max="4" width="28.7265625" bestFit="1" customWidth="1"/>
  </cols>
  <sheetData>
    <row r="1" spans="2:4" ht="15.5" x14ac:dyDescent="0.35">
      <c r="B1" s="53" t="s">
        <v>18</v>
      </c>
      <c r="C1" s="54" t="str">
        <f>""</f>
        <v/>
      </c>
      <c r="D1" s="54" t="str">
        <f>""</f>
        <v/>
      </c>
    </row>
    <row r="2" spans="2:4" x14ac:dyDescent="0.25">
      <c r="B2" s="55" t="s">
        <v>32</v>
      </c>
      <c r="C2" s="55" t="s">
        <v>24</v>
      </c>
      <c r="D2" s="56" t="s">
        <v>30</v>
      </c>
    </row>
    <row r="3" spans="2:4" x14ac:dyDescent="0.25">
      <c r="B3" s="55" t="s">
        <v>20</v>
      </c>
      <c r="C3" s="54" t="s">
        <v>25</v>
      </c>
      <c r="D3" s="56" t="s">
        <v>22</v>
      </c>
    </row>
    <row r="4" spans="2:4" x14ac:dyDescent="0.25">
      <c r="B4" s="55" t="s">
        <v>33</v>
      </c>
      <c r="C4" s="55" t="s">
        <v>29</v>
      </c>
      <c r="D4" s="56" t="s">
        <v>31</v>
      </c>
    </row>
    <row r="5" spans="2:4" x14ac:dyDescent="0.25">
      <c r="B5" s="55" t="s">
        <v>21</v>
      </c>
      <c r="C5" s="54" t="s">
        <v>26</v>
      </c>
      <c r="D5" s="56" t="s">
        <v>23</v>
      </c>
    </row>
    <row r="6" spans="2:4" x14ac:dyDescent="0.25">
      <c r="B6" s="74" t="s">
        <v>35</v>
      </c>
      <c r="C6" s="55" t="s">
        <v>36</v>
      </c>
      <c r="D6" s="56" t="s">
        <v>34</v>
      </c>
    </row>
  </sheetData>
  <dataConsolidate>
    <dataRefs count="1">
      <dataRef ref="C2:D6" sheet="Listes"/>
    </dataRefs>
  </dataConsolidate>
  <hyperlinks>
    <hyperlink ref="D3" r:id="rId1"/>
    <hyperlink ref="D5" r:id="rId2"/>
    <hyperlink ref="D4" r:id="rId3"/>
    <hyperlink ref="D2" r:id="rId4"/>
    <hyperlink ref="D6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G108"/>
  <sheetViews>
    <sheetView showGridLines="0" tabSelected="1" view="pageLayout" zoomScale="115" zoomScaleNormal="100" zoomScalePageLayoutView="115" workbookViewId="0">
      <selection activeCell="A18" sqref="A18"/>
    </sheetView>
  </sheetViews>
  <sheetFormatPr baseColWidth="10" defaultColWidth="2.453125" defaultRowHeight="14.15" customHeight="1" x14ac:dyDescent="0.3"/>
  <cols>
    <col min="1" max="1" width="41.1796875" style="1" customWidth="1"/>
    <col min="2" max="2" width="11.26953125" style="1" customWidth="1"/>
    <col min="3" max="3" width="8" style="1" customWidth="1"/>
    <col min="4" max="4" width="10.26953125" style="1" customWidth="1"/>
    <col min="5" max="5" width="7.54296875" style="1" customWidth="1"/>
    <col min="6" max="6" width="9.81640625" style="1" customWidth="1"/>
    <col min="7" max="7" width="12.54296875" style="1" customWidth="1"/>
    <col min="8" max="16384" width="2.453125" style="1"/>
  </cols>
  <sheetData>
    <row r="2" spans="1:7" ht="14.15" customHeight="1" x14ac:dyDescent="0.3">
      <c r="C2" s="75" t="s">
        <v>37</v>
      </c>
      <c r="D2" s="76"/>
      <c r="E2" s="76"/>
      <c r="F2" s="76"/>
      <c r="G2" s="77"/>
    </row>
    <row r="3" spans="1:7" ht="14.15" customHeight="1" x14ac:dyDescent="0.3">
      <c r="C3" s="78"/>
      <c r="D3" s="79"/>
      <c r="E3" s="79"/>
      <c r="F3" s="79"/>
      <c r="G3" s="80"/>
    </row>
    <row r="4" spans="1:7" ht="14.15" customHeight="1" x14ac:dyDescent="0.3">
      <c r="C4" s="81"/>
      <c r="D4" s="82"/>
      <c r="E4" s="82"/>
      <c r="F4" s="82"/>
      <c r="G4" s="83"/>
    </row>
    <row r="6" spans="1:7" ht="14.15" customHeight="1" x14ac:dyDescent="0.3">
      <c r="A6" s="57" t="s">
        <v>19</v>
      </c>
    </row>
    <row r="7" spans="1:7" ht="14.15" customHeight="1" x14ac:dyDescent="0.3">
      <c r="A7" s="61" t="s">
        <v>18</v>
      </c>
    </row>
    <row r="8" spans="1:7" ht="14.15" customHeight="1" x14ac:dyDescent="0.3">
      <c r="A8" s="58" t="str">
        <f>IFERROR(VLOOKUP(A7,BD_contacts,3,FALSE),"")</f>
        <v/>
      </c>
    </row>
    <row r="9" spans="1:7" ht="14.15" customHeight="1" x14ac:dyDescent="0.3">
      <c r="A9" s="59" t="str">
        <f>IFERROR("Téléphone : "&amp;VLOOKUP(A7,BD_contacts,2,FALSE),"")</f>
        <v xml:space="preserve">Téléphone : </v>
      </c>
    </row>
    <row r="12" spans="1:7" ht="14.15" customHeight="1" x14ac:dyDescent="0.3">
      <c r="A12" s="1" t="s">
        <v>0</v>
      </c>
    </row>
    <row r="13" spans="1:7" ht="14.15" customHeight="1" x14ac:dyDescent="0.3">
      <c r="A13" s="62" t="s">
        <v>17</v>
      </c>
      <c r="B13" s="3"/>
    </row>
    <row r="14" spans="1:7" ht="14.15" customHeight="1" x14ac:dyDescent="0.3">
      <c r="A14" s="30"/>
      <c r="B14" s="3"/>
    </row>
    <row r="16" spans="1:7" ht="24.75" customHeight="1" x14ac:dyDescent="0.3">
      <c r="A16" s="33" t="s">
        <v>2</v>
      </c>
      <c r="B16" s="34" t="s">
        <v>1</v>
      </c>
      <c r="C16" s="34" t="s">
        <v>7</v>
      </c>
      <c r="D16" s="34" t="s">
        <v>10</v>
      </c>
      <c r="E16" s="35" t="s">
        <v>3</v>
      </c>
      <c r="F16" s="35" t="s">
        <v>8</v>
      </c>
      <c r="G16" s="34" t="s">
        <v>9</v>
      </c>
    </row>
    <row r="17" spans="1:7" s="2" customFormat="1" ht="14.15" customHeight="1" x14ac:dyDescent="0.3">
      <c r="A17" s="36"/>
      <c r="B17" s="27"/>
      <c r="C17" s="27"/>
      <c r="D17" s="27"/>
      <c r="E17" s="27"/>
      <c r="F17" s="27"/>
      <c r="G17" s="28"/>
    </row>
    <row r="18" spans="1:7" ht="31.4" customHeight="1" x14ac:dyDescent="0.3">
      <c r="A18" s="40"/>
      <c r="B18" s="40"/>
      <c r="C18" s="40"/>
      <c r="D18" s="84"/>
      <c r="E18" s="71"/>
      <c r="F18" s="41">
        <f>IFERROR(D18*(1-E18),"")</f>
        <v>0</v>
      </c>
      <c r="G18" s="85">
        <f>IFERROR(F18*C18,"")</f>
        <v>0</v>
      </c>
    </row>
    <row r="19" spans="1:7" ht="31.4" customHeight="1" x14ac:dyDescent="0.3">
      <c r="A19" s="40"/>
      <c r="B19" s="40"/>
      <c r="C19" s="40"/>
      <c r="D19" s="84"/>
      <c r="E19" s="71"/>
      <c r="F19" s="41">
        <f t="shared" ref="F19:F48" si="0">IFERROR(D19*(1-E19),"")</f>
        <v>0</v>
      </c>
      <c r="G19" s="85">
        <f t="shared" ref="G19:G48" si="1">IFERROR(F19*C19,"")</f>
        <v>0</v>
      </c>
    </row>
    <row r="20" spans="1:7" ht="31.4" customHeight="1" x14ac:dyDescent="0.3">
      <c r="A20" s="40"/>
      <c r="B20" s="40"/>
      <c r="C20" s="40"/>
      <c r="D20" s="84"/>
      <c r="E20" s="71"/>
      <c r="F20" s="41">
        <f t="shared" si="0"/>
        <v>0</v>
      </c>
      <c r="G20" s="85">
        <f t="shared" si="1"/>
        <v>0</v>
      </c>
    </row>
    <row r="21" spans="1:7" ht="31.4" customHeight="1" x14ac:dyDescent="0.3">
      <c r="A21" s="40"/>
      <c r="B21" s="40"/>
      <c r="C21" s="40"/>
      <c r="D21" s="84"/>
      <c r="E21" s="71"/>
      <c r="F21" s="41">
        <f t="shared" si="0"/>
        <v>0</v>
      </c>
      <c r="G21" s="85">
        <f t="shared" si="1"/>
        <v>0</v>
      </c>
    </row>
    <row r="22" spans="1:7" ht="31.4" customHeight="1" x14ac:dyDescent="0.3">
      <c r="A22" s="40"/>
      <c r="B22" s="40"/>
      <c r="C22" s="40"/>
      <c r="D22" s="84"/>
      <c r="E22" s="71"/>
      <c r="F22" s="41">
        <f t="shared" si="0"/>
        <v>0</v>
      </c>
      <c r="G22" s="85">
        <f t="shared" si="1"/>
        <v>0</v>
      </c>
    </row>
    <row r="23" spans="1:7" ht="31.4" customHeight="1" x14ac:dyDescent="0.3">
      <c r="A23" s="40"/>
      <c r="B23" s="40"/>
      <c r="C23" s="40"/>
      <c r="D23" s="84"/>
      <c r="E23" s="71"/>
      <c r="F23" s="41">
        <f t="shared" si="0"/>
        <v>0</v>
      </c>
      <c r="G23" s="85">
        <f t="shared" si="1"/>
        <v>0</v>
      </c>
    </row>
    <row r="24" spans="1:7" ht="31.4" customHeight="1" x14ac:dyDescent="0.3">
      <c r="A24" s="40"/>
      <c r="B24" s="40"/>
      <c r="C24" s="40"/>
      <c r="D24" s="84"/>
      <c r="E24" s="71"/>
      <c r="F24" s="41">
        <f t="shared" si="0"/>
        <v>0</v>
      </c>
      <c r="G24" s="85">
        <f t="shared" si="1"/>
        <v>0</v>
      </c>
    </row>
    <row r="25" spans="1:7" ht="31.4" customHeight="1" x14ac:dyDescent="0.3">
      <c r="A25" s="40"/>
      <c r="B25" s="40"/>
      <c r="C25" s="40"/>
      <c r="D25" s="84"/>
      <c r="E25" s="71"/>
      <c r="F25" s="41">
        <f t="shared" si="0"/>
        <v>0</v>
      </c>
      <c r="G25" s="85">
        <f t="shared" si="1"/>
        <v>0</v>
      </c>
    </row>
    <row r="26" spans="1:7" ht="31.4" customHeight="1" x14ac:dyDescent="0.3">
      <c r="A26" s="40"/>
      <c r="B26" s="40"/>
      <c r="C26" s="40"/>
      <c r="D26" s="84"/>
      <c r="E26" s="71"/>
      <c r="F26" s="41">
        <f t="shared" si="0"/>
        <v>0</v>
      </c>
      <c r="G26" s="85">
        <f t="shared" si="1"/>
        <v>0</v>
      </c>
    </row>
    <row r="27" spans="1:7" ht="31.4" customHeight="1" x14ac:dyDescent="0.3">
      <c r="A27" s="40"/>
      <c r="B27" s="40"/>
      <c r="C27" s="40"/>
      <c r="D27" s="84"/>
      <c r="E27" s="71"/>
      <c r="F27" s="41">
        <f t="shared" si="0"/>
        <v>0</v>
      </c>
      <c r="G27" s="85">
        <f t="shared" si="1"/>
        <v>0</v>
      </c>
    </row>
    <row r="28" spans="1:7" ht="31.4" customHeight="1" x14ac:dyDescent="0.3">
      <c r="A28" s="40"/>
      <c r="B28" s="40"/>
      <c r="C28" s="40"/>
      <c r="D28" s="84"/>
      <c r="E28" s="71"/>
      <c r="F28" s="41">
        <f t="shared" si="0"/>
        <v>0</v>
      </c>
      <c r="G28" s="85">
        <f t="shared" si="1"/>
        <v>0</v>
      </c>
    </row>
    <row r="29" spans="1:7" ht="31.4" customHeight="1" x14ac:dyDescent="0.3">
      <c r="A29" s="40"/>
      <c r="B29" s="40"/>
      <c r="C29" s="40"/>
      <c r="D29" s="84"/>
      <c r="E29" s="71"/>
      <c r="F29" s="41">
        <f t="shared" si="0"/>
        <v>0</v>
      </c>
      <c r="G29" s="85">
        <f t="shared" si="1"/>
        <v>0</v>
      </c>
    </row>
    <row r="30" spans="1:7" ht="31.4" customHeight="1" x14ac:dyDescent="0.3">
      <c r="A30" s="40"/>
      <c r="B30" s="40"/>
      <c r="C30" s="40"/>
      <c r="D30" s="84"/>
      <c r="E30" s="71"/>
      <c r="F30" s="41">
        <f t="shared" si="0"/>
        <v>0</v>
      </c>
      <c r="G30" s="85">
        <f t="shared" si="1"/>
        <v>0</v>
      </c>
    </row>
    <row r="31" spans="1:7" ht="31.4" customHeight="1" x14ac:dyDescent="0.3">
      <c r="A31" s="40"/>
      <c r="B31" s="40"/>
      <c r="C31" s="40"/>
      <c r="D31" s="84"/>
      <c r="E31" s="71"/>
      <c r="F31" s="41">
        <f t="shared" si="0"/>
        <v>0</v>
      </c>
      <c r="G31" s="85">
        <f t="shared" si="1"/>
        <v>0</v>
      </c>
    </row>
    <row r="32" spans="1:7" ht="31.4" customHeight="1" x14ac:dyDescent="0.3">
      <c r="A32" s="40"/>
      <c r="B32" s="40"/>
      <c r="C32" s="40"/>
      <c r="D32" s="84"/>
      <c r="E32" s="71"/>
      <c r="F32" s="41">
        <f t="shared" si="0"/>
        <v>0</v>
      </c>
      <c r="G32" s="85">
        <f t="shared" si="1"/>
        <v>0</v>
      </c>
    </row>
    <row r="33" spans="1:7" ht="31.4" customHeight="1" x14ac:dyDescent="0.3">
      <c r="A33" s="40"/>
      <c r="B33" s="40"/>
      <c r="C33" s="40"/>
      <c r="D33" s="84"/>
      <c r="E33" s="71"/>
      <c r="F33" s="41">
        <f t="shared" si="0"/>
        <v>0</v>
      </c>
      <c r="G33" s="85">
        <f t="shared" si="1"/>
        <v>0</v>
      </c>
    </row>
    <row r="34" spans="1:7" ht="31.4" customHeight="1" x14ac:dyDescent="0.3">
      <c r="A34" s="40"/>
      <c r="B34" s="40"/>
      <c r="C34" s="40"/>
      <c r="D34" s="84"/>
      <c r="E34" s="71"/>
      <c r="F34" s="41">
        <f t="shared" si="0"/>
        <v>0</v>
      </c>
      <c r="G34" s="85">
        <f t="shared" si="1"/>
        <v>0</v>
      </c>
    </row>
    <row r="35" spans="1:7" ht="31.4" customHeight="1" x14ac:dyDescent="0.3">
      <c r="A35" s="40"/>
      <c r="B35" s="40"/>
      <c r="C35" s="40"/>
      <c r="D35" s="84"/>
      <c r="E35" s="71"/>
      <c r="F35" s="41">
        <f t="shared" si="0"/>
        <v>0</v>
      </c>
      <c r="G35" s="85">
        <f t="shared" si="1"/>
        <v>0</v>
      </c>
    </row>
    <row r="36" spans="1:7" ht="31.4" customHeight="1" x14ac:dyDescent="0.3">
      <c r="A36" s="40"/>
      <c r="B36" s="40"/>
      <c r="C36" s="40"/>
      <c r="D36" s="84"/>
      <c r="E36" s="71"/>
      <c r="F36" s="41">
        <f t="shared" si="0"/>
        <v>0</v>
      </c>
      <c r="G36" s="85">
        <f t="shared" si="1"/>
        <v>0</v>
      </c>
    </row>
    <row r="37" spans="1:7" ht="31.4" customHeight="1" x14ac:dyDescent="0.3">
      <c r="A37" s="40"/>
      <c r="B37" s="40"/>
      <c r="C37" s="40"/>
      <c r="D37" s="84"/>
      <c r="E37" s="71"/>
      <c r="F37" s="41">
        <f t="shared" si="0"/>
        <v>0</v>
      </c>
      <c r="G37" s="85">
        <f t="shared" si="1"/>
        <v>0</v>
      </c>
    </row>
    <row r="38" spans="1:7" ht="31.4" customHeight="1" x14ac:dyDescent="0.3">
      <c r="A38" s="40"/>
      <c r="B38" s="40"/>
      <c r="C38" s="40"/>
      <c r="D38" s="84"/>
      <c r="E38" s="71"/>
      <c r="F38" s="41">
        <f t="shared" si="0"/>
        <v>0</v>
      </c>
      <c r="G38" s="85">
        <f t="shared" si="1"/>
        <v>0</v>
      </c>
    </row>
    <row r="39" spans="1:7" ht="31.4" customHeight="1" x14ac:dyDescent="0.3">
      <c r="A39" s="40"/>
      <c r="B39" s="40"/>
      <c r="C39" s="40"/>
      <c r="D39" s="84"/>
      <c r="E39" s="71"/>
      <c r="F39" s="41">
        <f t="shared" si="0"/>
        <v>0</v>
      </c>
      <c r="G39" s="85">
        <f t="shared" si="1"/>
        <v>0</v>
      </c>
    </row>
    <row r="40" spans="1:7" ht="31.4" customHeight="1" x14ac:dyDescent="0.3">
      <c r="A40" s="40"/>
      <c r="B40" s="40"/>
      <c r="C40" s="40"/>
      <c r="D40" s="84"/>
      <c r="E40" s="71"/>
      <c r="F40" s="41">
        <f t="shared" si="0"/>
        <v>0</v>
      </c>
      <c r="G40" s="85">
        <f t="shared" si="1"/>
        <v>0</v>
      </c>
    </row>
    <row r="41" spans="1:7" ht="31.4" customHeight="1" x14ac:dyDescent="0.3">
      <c r="A41" s="40"/>
      <c r="B41" s="40"/>
      <c r="C41" s="40"/>
      <c r="D41" s="84"/>
      <c r="E41" s="71"/>
      <c r="F41" s="41">
        <f t="shared" si="0"/>
        <v>0</v>
      </c>
      <c r="G41" s="85">
        <f t="shared" si="1"/>
        <v>0</v>
      </c>
    </row>
    <row r="42" spans="1:7" ht="31.4" customHeight="1" x14ac:dyDescent="0.3">
      <c r="A42" s="40"/>
      <c r="B42" s="40"/>
      <c r="C42" s="40"/>
      <c r="D42" s="84"/>
      <c r="E42" s="71"/>
      <c r="F42" s="41">
        <f t="shared" si="0"/>
        <v>0</v>
      </c>
      <c r="G42" s="85">
        <f t="shared" si="1"/>
        <v>0</v>
      </c>
    </row>
    <row r="43" spans="1:7" ht="31.4" customHeight="1" x14ac:dyDescent="0.3">
      <c r="A43" s="40"/>
      <c r="B43" s="40"/>
      <c r="C43" s="40"/>
      <c r="D43" s="84"/>
      <c r="E43" s="71"/>
      <c r="F43" s="41">
        <f t="shared" si="0"/>
        <v>0</v>
      </c>
      <c r="G43" s="85">
        <f t="shared" si="1"/>
        <v>0</v>
      </c>
    </row>
    <row r="44" spans="1:7" ht="31.4" customHeight="1" x14ac:dyDescent="0.3">
      <c r="A44" s="40"/>
      <c r="B44" s="40"/>
      <c r="C44" s="40"/>
      <c r="D44" s="84"/>
      <c r="E44" s="71"/>
      <c r="F44" s="41">
        <f t="shared" si="0"/>
        <v>0</v>
      </c>
      <c r="G44" s="85">
        <f t="shared" si="1"/>
        <v>0</v>
      </c>
    </row>
    <row r="45" spans="1:7" ht="31.4" customHeight="1" x14ac:dyDescent="0.3">
      <c r="A45" s="40"/>
      <c r="B45" s="40"/>
      <c r="C45" s="40"/>
      <c r="D45" s="84"/>
      <c r="E45" s="71"/>
      <c r="F45" s="41">
        <f t="shared" si="0"/>
        <v>0</v>
      </c>
      <c r="G45" s="85">
        <f t="shared" si="1"/>
        <v>0</v>
      </c>
    </row>
    <row r="46" spans="1:7" ht="31.4" customHeight="1" x14ac:dyDescent="0.3">
      <c r="A46" s="40"/>
      <c r="B46" s="40"/>
      <c r="C46" s="40"/>
      <c r="D46" s="84"/>
      <c r="E46" s="71"/>
      <c r="F46" s="41">
        <f t="shared" si="0"/>
        <v>0</v>
      </c>
      <c r="G46" s="85">
        <f t="shared" si="1"/>
        <v>0</v>
      </c>
    </row>
    <row r="47" spans="1:7" ht="31.4" customHeight="1" x14ac:dyDescent="0.3">
      <c r="A47" s="40"/>
      <c r="B47" s="40"/>
      <c r="C47" s="40"/>
      <c r="D47" s="84"/>
      <c r="E47" s="71"/>
      <c r="F47" s="41">
        <f t="shared" si="0"/>
        <v>0</v>
      </c>
      <c r="G47" s="85">
        <f t="shared" si="1"/>
        <v>0</v>
      </c>
    </row>
    <row r="48" spans="1:7" ht="31.4" customHeight="1" x14ac:dyDescent="0.3">
      <c r="A48" s="40"/>
      <c r="B48" s="40"/>
      <c r="C48" s="40"/>
      <c r="D48" s="84"/>
      <c r="E48" s="71"/>
      <c r="F48" s="41">
        <f t="shared" si="0"/>
        <v>0</v>
      </c>
      <c r="G48" s="85">
        <f t="shared" si="1"/>
        <v>0</v>
      </c>
    </row>
    <row r="49" spans="1:7" ht="14.15" customHeight="1" x14ac:dyDescent="0.3">
      <c r="A49" s="7"/>
      <c r="B49" s="7"/>
      <c r="C49" s="31"/>
      <c r="D49" s="51"/>
      <c r="E49" s="31"/>
      <c r="F49" s="32"/>
      <c r="G49" s="32"/>
    </row>
    <row r="50" spans="1:7" ht="14.15" customHeight="1" x14ac:dyDescent="0.3">
      <c r="A50" s="37"/>
      <c r="B50" s="12"/>
      <c r="C50" s="38"/>
      <c r="D50" s="50" t="s">
        <v>11</v>
      </c>
      <c r="F50" s="29"/>
      <c r="G50" s="63"/>
    </row>
    <row r="51" spans="1:7" ht="14.15" customHeight="1" x14ac:dyDescent="0.3">
      <c r="A51" s="42" t="s">
        <v>13</v>
      </c>
      <c r="B51" s="9"/>
      <c r="C51" s="9"/>
      <c r="D51" s="50" t="s">
        <v>12</v>
      </c>
      <c r="F51" s="9"/>
      <c r="G51" s="64"/>
    </row>
    <row r="52" spans="1:7" ht="14.15" customHeight="1" x14ac:dyDescent="0.3">
      <c r="A52" s="7"/>
      <c r="B52" s="9"/>
      <c r="C52" s="9"/>
      <c r="D52" s="50" t="s">
        <v>6</v>
      </c>
      <c r="E52" s="67"/>
      <c r="F52" s="68"/>
      <c r="G52" s="65">
        <f>SUMPRODUCT(C18:C48,D18:D48)-SUM(G18:G48)</f>
        <v>0</v>
      </c>
    </row>
    <row r="53" spans="1:7" ht="14.15" customHeight="1" x14ac:dyDescent="0.3">
      <c r="A53" s="72" t="s">
        <v>27</v>
      </c>
      <c r="B53" s="5"/>
      <c r="C53" s="7"/>
      <c r="D53" s="52" t="s">
        <v>16</v>
      </c>
      <c r="E53" s="69"/>
      <c r="F53" s="70"/>
      <c r="G53" s="66">
        <f>SUM(G18:G51)</f>
        <v>0</v>
      </c>
    </row>
    <row r="54" spans="1:7" ht="14.15" customHeight="1" x14ac:dyDescent="0.3">
      <c r="A54" s="73" t="s">
        <v>28</v>
      </c>
      <c r="B54" s="5"/>
      <c r="C54" s="7"/>
      <c r="D54" s="48"/>
      <c r="F54" s="44"/>
      <c r="G54" s="10"/>
    </row>
    <row r="55" spans="1:7" ht="14.15" customHeight="1" x14ac:dyDescent="0.3">
      <c r="A55" s="5"/>
      <c r="B55" s="60"/>
      <c r="C55" s="7"/>
      <c r="D55" s="49" t="s">
        <v>14</v>
      </c>
      <c r="F55" s="45"/>
      <c r="G55" s="8">
        <f>$G$53*20/100</f>
        <v>0</v>
      </c>
    </row>
    <row r="56" spans="1:7" ht="14.15" customHeight="1" x14ac:dyDescent="0.3">
      <c r="A56" s="5"/>
      <c r="B56" s="47"/>
      <c r="C56" s="7"/>
      <c r="D56" s="50" t="s">
        <v>15</v>
      </c>
      <c r="F56" s="46"/>
      <c r="G56" s="39">
        <f>$G$53+$G$55</f>
        <v>0</v>
      </c>
    </row>
    <row r="57" spans="1:7" ht="159" customHeight="1" x14ac:dyDescent="0.3">
      <c r="A57" s="43"/>
      <c r="B57" s="9"/>
      <c r="C57" s="9"/>
      <c r="D57" s="47"/>
      <c r="E57" s="9"/>
      <c r="F57" s="9"/>
      <c r="G57" s="9"/>
    </row>
    <row r="58" spans="1:7" ht="15" customHeight="1" x14ac:dyDescent="0.3"/>
    <row r="59" spans="1:7" ht="21" customHeight="1" x14ac:dyDescent="0.3">
      <c r="A59" s="7"/>
      <c r="B59" s="11" t="s">
        <v>4</v>
      </c>
      <c r="C59" s="12"/>
      <c r="D59" s="12"/>
      <c r="E59" s="12"/>
      <c r="F59" s="12"/>
      <c r="G59" s="12"/>
    </row>
    <row r="60" spans="1:7" ht="13.5" customHeight="1" x14ac:dyDescent="0.3">
      <c r="B60" s="13"/>
      <c r="C60" s="13"/>
      <c r="D60" s="13"/>
      <c r="E60" s="13"/>
      <c r="F60" s="13"/>
      <c r="G60" s="13"/>
    </row>
    <row r="61" spans="1:7" ht="13.5" customHeight="1" x14ac:dyDescent="0.3">
      <c r="C61" s="14"/>
      <c r="F61" s="14"/>
      <c r="G61" s="14"/>
    </row>
    <row r="62" spans="1:7" ht="14.15" customHeight="1" x14ac:dyDescent="0.3">
      <c r="C62" s="15"/>
      <c r="D62" s="15"/>
      <c r="E62" s="15"/>
      <c r="F62" s="15"/>
      <c r="G62" s="15"/>
    </row>
    <row r="63" spans="1:7" ht="14.15" customHeight="1" x14ac:dyDescent="0.3">
      <c r="B63" s="15"/>
      <c r="C63" s="15"/>
      <c r="D63" s="15"/>
      <c r="E63" s="15"/>
      <c r="F63" s="15"/>
      <c r="G63" s="15"/>
    </row>
    <row r="64" spans="1:7" ht="14.15" customHeight="1" x14ac:dyDescent="0.3">
      <c r="B64" s="15"/>
      <c r="C64" s="15"/>
      <c r="D64" s="15"/>
      <c r="E64" s="15"/>
      <c r="F64" s="15"/>
      <c r="G64" s="15"/>
    </row>
    <row r="65" spans="1:7" ht="14.15" customHeight="1" x14ac:dyDescent="0.3">
      <c r="B65" s="15"/>
      <c r="C65" s="15"/>
      <c r="D65" s="15"/>
      <c r="E65" s="15"/>
      <c r="F65" s="15"/>
      <c r="G65" s="15"/>
    </row>
    <row r="68" spans="1:7" ht="5.25" customHeight="1" x14ac:dyDescent="0.3"/>
    <row r="71" spans="1:7" ht="14.15" customHeight="1" x14ac:dyDescent="0.3">
      <c r="C71" s="4"/>
      <c r="D71" s="4"/>
      <c r="E71" s="4"/>
      <c r="F71" s="4"/>
      <c r="G71" s="4"/>
    </row>
    <row r="72" spans="1:7" ht="14.15" customHeight="1" x14ac:dyDescent="0.3">
      <c r="A72" s="4"/>
      <c r="B72" s="4"/>
      <c r="C72" s="4"/>
      <c r="D72" s="4"/>
      <c r="E72" s="4"/>
      <c r="F72" s="4"/>
      <c r="G72" s="4"/>
    </row>
    <row r="89" spans="1:7" ht="14.15" customHeight="1" x14ac:dyDescent="0.3">
      <c r="A89" s="16" t="s">
        <v>5</v>
      </c>
      <c r="B89" s="17"/>
      <c r="C89" s="17"/>
      <c r="D89" s="17"/>
      <c r="E89" s="17"/>
      <c r="F89" s="17"/>
      <c r="G89" s="18"/>
    </row>
    <row r="90" spans="1:7" ht="14.15" customHeight="1" x14ac:dyDescent="0.3">
      <c r="A90" s="19"/>
      <c r="B90" s="7"/>
      <c r="C90" s="7"/>
      <c r="D90" s="7"/>
      <c r="E90" s="7"/>
      <c r="F90" s="7"/>
      <c r="G90" s="20"/>
    </row>
    <row r="91" spans="1:7" ht="14.15" customHeight="1" x14ac:dyDescent="0.3">
      <c r="A91" s="19"/>
      <c r="B91" s="7"/>
      <c r="C91" s="7"/>
      <c r="D91" s="7"/>
      <c r="E91" s="7"/>
      <c r="F91" s="7"/>
      <c r="G91" s="20"/>
    </row>
    <row r="92" spans="1:7" ht="14.15" customHeight="1" x14ac:dyDescent="0.3">
      <c r="A92" s="19"/>
      <c r="B92" s="7"/>
      <c r="C92" s="7"/>
      <c r="D92" s="7"/>
      <c r="E92" s="7"/>
      <c r="F92" s="7"/>
      <c r="G92" s="20"/>
    </row>
    <row r="93" spans="1:7" ht="14.15" customHeight="1" x14ac:dyDescent="0.3">
      <c r="A93" s="19"/>
      <c r="B93" s="7"/>
      <c r="C93" s="7"/>
      <c r="D93" s="7"/>
      <c r="E93" s="7"/>
      <c r="F93" s="7"/>
      <c r="G93" s="20"/>
    </row>
    <row r="94" spans="1:7" ht="14.15" customHeight="1" x14ac:dyDescent="0.3">
      <c r="A94" s="19"/>
      <c r="B94" s="7"/>
      <c r="C94" s="7"/>
      <c r="D94" s="7"/>
      <c r="E94" s="7"/>
      <c r="F94" s="7"/>
      <c r="G94" s="20"/>
    </row>
    <row r="95" spans="1:7" ht="14.15" customHeight="1" x14ac:dyDescent="0.3">
      <c r="A95" s="19"/>
      <c r="B95" s="7"/>
      <c r="C95" s="7"/>
      <c r="D95" s="7"/>
      <c r="E95" s="7"/>
      <c r="F95" s="7"/>
      <c r="G95" s="20"/>
    </row>
    <row r="96" spans="1:7" ht="14.15" customHeight="1" x14ac:dyDescent="0.3">
      <c r="A96" s="19"/>
      <c r="B96" s="7"/>
      <c r="C96" s="7"/>
      <c r="D96" s="7"/>
      <c r="E96" s="7"/>
      <c r="F96" s="7"/>
      <c r="G96" s="20"/>
    </row>
    <row r="97" spans="1:7" ht="14.15" customHeight="1" x14ac:dyDescent="0.3">
      <c r="A97" s="19"/>
      <c r="B97" s="7"/>
      <c r="C97" s="7"/>
      <c r="D97" s="7"/>
      <c r="E97" s="7"/>
      <c r="F97" s="7"/>
      <c r="G97" s="20"/>
    </row>
    <row r="98" spans="1:7" ht="14.15" customHeight="1" x14ac:dyDescent="0.3">
      <c r="A98" s="19"/>
      <c r="B98" s="7"/>
      <c r="C98" s="7"/>
      <c r="D98" s="7"/>
      <c r="E98" s="7"/>
      <c r="F98" s="7"/>
      <c r="G98" s="20"/>
    </row>
    <row r="99" spans="1:7" ht="14.15" customHeight="1" x14ac:dyDescent="0.3">
      <c r="A99" s="19"/>
      <c r="B99" s="7"/>
      <c r="C99" s="7"/>
      <c r="D99" s="7"/>
      <c r="E99" s="7"/>
      <c r="F99" s="7"/>
      <c r="G99" s="20"/>
    </row>
    <row r="100" spans="1:7" ht="14.15" customHeight="1" x14ac:dyDescent="0.3">
      <c r="A100" s="19"/>
      <c r="B100" s="7"/>
      <c r="C100" s="7"/>
      <c r="D100" s="7"/>
      <c r="E100" s="7"/>
      <c r="F100" s="7"/>
      <c r="G100" s="20"/>
    </row>
    <row r="101" spans="1:7" ht="14.15" customHeight="1" x14ac:dyDescent="0.3">
      <c r="A101" s="19"/>
      <c r="B101" s="7"/>
      <c r="C101" s="7"/>
      <c r="D101" s="7"/>
      <c r="E101" s="7"/>
      <c r="F101" s="7"/>
      <c r="G101" s="20"/>
    </row>
    <row r="102" spans="1:7" ht="14.15" customHeight="1" x14ac:dyDescent="0.3">
      <c r="A102" s="19"/>
      <c r="B102" s="7"/>
      <c r="C102" s="7"/>
      <c r="D102" s="7"/>
      <c r="E102" s="7"/>
      <c r="F102" s="7"/>
      <c r="G102" s="20"/>
    </row>
    <row r="103" spans="1:7" ht="14.15" customHeight="1" x14ac:dyDescent="0.3">
      <c r="A103" s="19"/>
      <c r="B103" s="21"/>
      <c r="C103" s="21"/>
      <c r="D103" s="21"/>
      <c r="E103" s="21"/>
      <c r="F103" s="21"/>
      <c r="G103" s="22"/>
    </row>
    <row r="104" spans="1:7" ht="14.15" customHeight="1" x14ac:dyDescent="0.3">
      <c r="A104" s="19"/>
      <c r="B104" s="21"/>
      <c r="C104" s="21"/>
      <c r="D104" s="21"/>
      <c r="E104" s="21"/>
      <c r="F104" s="21"/>
      <c r="G104" s="22"/>
    </row>
    <row r="105" spans="1:7" ht="14.15" customHeight="1" x14ac:dyDescent="0.3">
      <c r="A105" s="19"/>
      <c r="B105" s="7"/>
      <c r="C105" s="7"/>
      <c r="D105" s="7"/>
      <c r="E105" s="7"/>
      <c r="F105" s="7"/>
      <c r="G105" s="20"/>
    </row>
    <row r="106" spans="1:7" ht="14.15" customHeight="1" x14ac:dyDescent="0.3">
      <c r="A106" s="19"/>
      <c r="B106" s="23"/>
      <c r="C106" s="23"/>
      <c r="D106" s="23"/>
      <c r="E106" s="23"/>
      <c r="F106" s="23"/>
      <c r="G106" s="24"/>
    </row>
    <row r="107" spans="1:7" ht="14.15" customHeight="1" x14ac:dyDescent="0.3">
      <c r="A107" s="19"/>
      <c r="B107" s="23"/>
      <c r="C107" s="23"/>
      <c r="D107" s="23"/>
      <c r="E107" s="23"/>
      <c r="F107" s="23"/>
      <c r="G107" s="24"/>
    </row>
    <row r="108" spans="1:7" ht="14.15" customHeight="1" x14ac:dyDescent="0.3">
      <c r="A108" s="6"/>
      <c r="B108" s="25"/>
      <c r="C108" s="25"/>
      <c r="D108" s="25"/>
      <c r="E108" s="25"/>
      <c r="F108" s="25"/>
      <c r="G108" s="26"/>
    </row>
  </sheetData>
  <mergeCells count="1">
    <mergeCell ref="C2:G4"/>
  </mergeCells>
  <conditionalFormatting sqref="B18:C48 E18:E48">
    <cfRule type="containsBlanks" dxfId="2" priority="5">
      <formula>LEN(TRIM(B18))=0</formula>
    </cfRule>
  </conditionalFormatting>
  <conditionalFormatting sqref="A18:A48">
    <cfRule type="containsBlanks" dxfId="1" priority="4">
      <formula>LEN(TRIM(A18))=0</formula>
    </cfRule>
  </conditionalFormatting>
  <conditionalFormatting sqref="D18:D48">
    <cfRule type="containsBlanks" dxfId="0" priority="1">
      <formula>LEN(TRIM(D18))=0</formula>
    </cfRule>
  </conditionalFormatting>
  <dataValidations count="4">
    <dataValidation type="whole" operator="greaterThan" allowBlank="1" showInputMessage="1" showErrorMessage="1" sqref="C18:C48">
      <formula1>0</formula1>
    </dataValidation>
    <dataValidation type="decimal" errorStyle="warning" allowBlank="1" showInputMessage="1" showErrorMessage="1" errorTitle="Message d'avertissement " error="Veuillez saisir une remise commerciale conforme à la politique tarifaire en cours." sqref="E18:E48">
      <formula1>0</formula1>
      <formula2>1</formula2>
    </dataValidation>
    <dataValidation type="list" allowBlank="1" showInputMessage="1" showErrorMessage="1" sqref="A7">
      <formula1>Liste_IC</formula1>
    </dataValidation>
    <dataValidation errorStyle="warning" allowBlank="1" showInputMessage="1" showErrorMessage="1" errorTitle="Avertissement" error="Cette référence n'est pas dans la liste de prix en cours." sqref="B18:B48"/>
  </dataValidations>
  <pageMargins left="0.23622047244094491" right="0.23622047244094491" top="0.19685039370078741" bottom="0.74803149606299213" header="0.31496062992125984" footer="0.31496062992125984"/>
  <pageSetup paperSize="9" orientation="portrait" r:id="rId1"/>
  <headerFooter scaleWithDoc="0">
    <oddFooter>&amp;C&amp;6SOLARWATT FRANCE SARL - 15, Chemin du Saquin Espace Européen Bâtiment G - 69130 ECULLY - Tél : 04 69 85 17 70
SIREN : 493 420 434 RCS Lyon - APE 4669B - n° TVA intracommunautaire : FR89493420434 - EORI : FR49342043400026&amp;R&amp;"Arial,Gras"&amp;8Page &amp;P de &amp;N</oddFooter>
  </headerFooter>
  <rowBreaks count="1" manualBreakCount="1">
    <brk id="5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Listes</vt:lpstr>
      <vt:lpstr>Devis</vt:lpstr>
      <vt:lpstr>BD_contacts</vt:lpstr>
      <vt:lpstr>Liste_IC</vt:lpstr>
      <vt:lpstr>Devis!Zone_d_impression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SOLARWATT France</dc:creator>
  <cp:lastModifiedBy>Martinez, Julien</cp:lastModifiedBy>
  <cp:lastPrinted>2016-03-18T08:07:30Z</cp:lastPrinted>
  <dcterms:created xsi:type="dcterms:W3CDTF">2007-06-27T12:13:29Z</dcterms:created>
  <dcterms:modified xsi:type="dcterms:W3CDTF">2018-10-11T16:03:19Z</dcterms:modified>
</cp:coreProperties>
</file>